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Lauri.aittasalo\AppData\Local\Microsoft\Windows\INetCache\Content.Outlook\8SY69DZD\"/>
    </mc:Choice>
  </mc:AlternateContent>
  <xr:revisionPtr revIDLastSave="0" documentId="13_ncr:1_{B839A338-6564-48D0-86D9-DFFAB19B70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ka-päivärahalasku 2024" sheetId="1" r:id="rId1"/>
  </sheets>
  <definedNames>
    <definedName name="_xlnm.Print_Area" localSheetId="0">'Matka-päivärahalasku 2024'!$A$1:$Q$46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11" i="1"/>
  <c r="B38" i="1" s="1"/>
  <c r="Q17" i="1"/>
  <c r="M24" i="1"/>
  <c r="B35" i="1" l="1"/>
  <c r="B36" i="1"/>
  <c r="B37" i="1"/>
  <c r="B34" i="1"/>
  <c r="I25" i="1"/>
  <c r="M25" i="1"/>
  <c r="Q25" i="1"/>
  <c r="I26" i="1"/>
  <c r="M26" i="1"/>
  <c r="Q26" i="1"/>
  <c r="I27" i="1"/>
  <c r="M27" i="1"/>
  <c r="Q27" i="1"/>
  <c r="I28" i="1"/>
  <c r="M28" i="1"/>
  <c r="Q28" i="1"/>
  <c r="B41" i="1" l="1"/>
  <c r="B40" i="1"/>
  <c r="Q32" i="1" l="1"/>
  <c r="Q31" i="1"/>
  <c r="Q30" i="1"/>
  <c r="Q29" i="1"/>
  <c r="Q24" i="1"/>
  <c r="Q23" i="1"/>
  <c r="Q22" i="1"/>
  <c r="Q21" i="1"/>
  <c r="Q20" i="1"/>
  <c r="Q19" i="1"/>
  <c r="Q18" i="1"/>
  <c r="Q16" i="1"/>
  <c r="Q15" i="1"/>
  <c r="Q14" i="1"/>
  <c r="Q13" i="1"/>
  <c r="Q12" i="1"/>
  <c r="Q11" i="1"/>
  <c r="D41" i="1" l="1"/>
  <c r="M12" i="1"/>
  <c r="M13" i="1"/>
  <c r="M14" i="1"/>
  <c r="M15" i="1"/>
  <c r="M16" i="1"/>
  <c r="M17" i="1"/>
  <c r="M18" i="1"/>
  <c r="M19" i="1"/>
  <c r="M20" i="1"/>
  <c r="M21" i="1"/>
  <c r="M22" i="1"/>
  <c r="M23" i="1"/>
  <c r="M29" i="1"/>
  <c r="M30" i="1"/>
  <c r="M31" i="1"/>
  <c r="M32" i="1"/>
  <c r="M11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9" i="1"/>
  <c r="I30" i="1"/>
  <c r="I31" i="1"/>
  <c r="I32" i="1"/>
  <c r="D38" i="1" l="1"/>
  <c r="D40" i="1"/>
  <c r="L40" i="1" l="1"/>
</calcChain>
</file>

<file path=xl/sharedStrings.xml><?xml version="1.0" encoding="utf-8"?>
<sst xmlns="http://schemas.openxmlformats.org/spreadsheetml/2006/main" count="37" uniqueCount="31">
  <si>
    <t>Pvm</t>
  </si>
  <si>
    <t>klo</t>
  </si>
  <si>
    <t xml:space="preserve">matka </t>
  </si>
  <si>
    <t>alkoi</t>
  </si>
  <si>
    <t>päättyi</t>
  </si>
  <si>
    <t>km</t>
  </si>
  <si>
    <t>yht-. €</t>
  </si>
  <si>
    <t xml:space="preserve"> a-hinta €</t>
  </si>
  <si>
    <t>Kilometrikorvaukset</t>
  </si>
  <si>
    <t>Joukkue:</t>
  </si>
  <si>
    <t>kausi / kuukausi:</t>
  </si>
  <si>
    <t>Laskun laatijan allekirjoitus + pvm_____________________________________________</t>
  </si>
  <si>
    <t xml:space="preserve">Päivärahat </t>
  </si>
  <si>
    <t>kpl</t>
  </si>
  <si>
    <t>Laskun laatijan nimi ___________________________________________________</t>
  </si>
  <si>
    <t xml:space="preserve">Nimi: </t>
  </si>
  <si>
    <t>Ajoreitti (osoitteesta A osoitteeseen B)</t>
  </si>
  <si>
    <t>Km-korvaukset</t>
  </si>
  <si>
    <t xml:space="preserve">Puolipäivärahat </t>
  </si>
  <si>
    <t>KPL</t>
  </si>
  <si>
    <t>Puolipäivärahat</t>
  </si>
  <si>
    <t>Summa yhteensä</t>
  </si>
  <si>
    <t>KUSTANNUSPAIKKA</t>
  </si>
  <si>
    <t>(esim. treenit, turnaus tms.)</t>
  </si>
  <si>
    <t>Selvitys matkan tarkoituksesta</t>
  </si>
  <si>
    <t>*matkustajien määrä</t>
  </si>
  <si>
    <t>* Huom! Matkustajien määrä tarkoittaa kuskin lisäksi autossa olevia matkustajia</t>
  </si>
  <si>
    <t xml:space="preserve">Henkilötunnus: </t>
  </si>
  <si>
    <t>/2024</t>
  </si>
  <si>
    <t>yli 10h=51€</t>
  </si>
  <si>
    <t>yli 6h=24€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</si>
</sst>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7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2"/>
      <color rgb="FF000000"/>
      <name val="Calibri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1" fillId="2" borderId="0" xfId="0" applyNumberFormat="1" applyFont="1" applyFill="1"/>
    <xf numFmtId="0" fontId="0" fillId="2" borderId="0" xfId="0" applyFill="1"/>
    <xf numFmtId="0" fontId="1" fillId="2" borderId="0" xfId="0" applyFont="1" applyFill="1" applyAlignment="1">
      <alignment horizontal="right"/>
    </xf>
    <xf numFmtId="8" fontId="1" fillId="2" borderId="12" xfId="0" applyNumberFormat="1" applyFont="1" applyFill="1" applyBorder="1"/>
    <xf numFmtId="0" fontId="0" fillId="2" borderId="0" xfId="0" applyFill="1" applyAlignment="1">
      <alignment horizontal="center"/>
    </xf>
    <xf numFmtId="164" fontId="0" fillId="2" borderId="0" xfId="0" applyNumberFormat="1" applyFill="1"/>
    <xf numFmtId="6" fontId="5" fillId="2" borderId="0" xfId="0" applyNumberFormat="1" applyFont="1" applyFill="1"/>
    <xf numFmtId="0" fontId="1" fillId="2" borderId="0" xfId="0" applyFont="1" applyFill="1"/>
    <xf numFmtId="0" fontId="1" fillId="2" borderId="6" xfId="0" applyFont="1" applyFill="1" applyBorder="1"/>
    <xf numFmtId="8" fontId="1" fillId="2" borderId="14" xfId="0" applyNumberFormat="1" applyFont="1" applyFill="1" applyBorder="1"/>
    <xf numFmtId="164" fontId="1" fillId="2" borderId="5" xfId="0" applyNumberFormat="1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0" fillId="2" borderId="6" xfId="0" applyFill="1" applyBorder="1"/>
    <xf numFmtId="164" fontId="6" fillId="2" borderId="5" xfId="0" applyNumberFormat="1" applyFont="1" applyFill="1" applyBorder="1"/>
    <xf numFmtId="16" fontId="0" fillId="2" borderId="0" xfId="0" applyNumberFormat="1" applyFill="1"/>
    <xf numFmtId="0" fontId="1" fillId="2" borderId="10" xfId="0" applyFont="1" applyFill="1" applyBorder="1" applyAlignment="1">
      <alignment horizontal="center"/>
    </xf>
    <xf numFmtId="16" fontId="0" fillId="2" borderId="6" xfId="0" applyNumberFormat="1" applyFill="1" applyBorder="1"/>
    <xf numFmtId="0" fontId="3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4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/>
    <xf numFmtId="49" fontId="2" fillId="2" borderId="7" xfId="0" applyNumberFormat="1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3" borderId="4" xfId="0" applyFill="1" applyBorder="1" applyAlignment="1">
      <alignment horizontal="center"/>
    </xf>
    <xf numFmtId="20" fontId="0" fillId="3" borderId="3" xfId="0" applyNumberFormat="1" applyFill="1" applyBorder="1"/>
    <xf numFmtId="0" fontId="0" fillId="3" borderId="3" xfId="0" applyFill="1" applyBorder="1"/>
    <xf numFmtId="0" fontId="0" fillId="3" borderId="0" xfId="0" applyFill="1"/>
    <xf numFmtId="0" fontId="0" fillId="3" borderId="1" xfId="0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1" fillId="2" borderId="13" xfId="0" applyFont="1" applyFill="1" applyBorder="1" applyAlignment="1">
      <alignment horizontal="center"/>
    </xf>
    <xf numFmtId="8" fontId="1" fillId="2" borderId="0" xfId="0" applyNumberFormat="1" applyFont="1" applyFill="1"/>
    <xf numFmtId="0" fontId="1" fillId="2" borderId="0" xfId="0" applyFont="1" applyFill="1" applyAlignment="1">
      <alignment horizontal="center"/>
    </xf>
    <xf numFmtId="164" fontId="0" fillId="2" borderId="4" xfId="0" applyNumberFormat="1" applyFill="1" applyBorder="1"/>
    <xf numFmtId="164" fontId="0" fillId="2" borderId="3" xfId="0" applyNumberFormat="1" applyFill="1" applyBorder="1"/>
    <xf numFmtId="0" fontId="3" fillId="3" borderId="3" xfId="0" applyFont="1" applyFill="1" applyBorder="1"/>
    <xf numFmtId="0" fontId="3" fillId="0" borderId="0" xfId="0" applyFont="1"/>
    <xf numFmtId="0" fontId="2" fillId="2" borderId="8" xfId="0" applyFont="1" applyFill="1" applyBorder="1" applyAlignment="1">
      <alignment horizontal="center" wrapText="1"/>
    </xf>
    <xf numFmtId="14" fontId="0" fillId="3" borderId="15" xfId="0" applyNumberFormat="1" applyFill="1" applyBorder="1"/>
    <xf numFmtId="20" fontId="0" fillId="3" borderId="16" xfId="0" applyNumberFormat="1" applyFill="1" applyBorder="1"/>
    <xf numFmtId="0" fontId="0" fillId="3" borderId="16" xfId="0" applyFill="1" applyBorder="1" applyAlignment="1">
      <alignment horizontal="center"/>
    </xf>
    <xf numFmtId="0" fontId="0" fillId="3" borderId="16" xfId="0" applyFill="1" applyBorder="1"/>
    <xf numFmtId="0" fontId="0" fillId="2" borderId="16" xfId="0" applyFill="1" applyBorder="1" applyAlignment="1">
      <alignment horizontal="center"/>
    </xf>
    <xf numFmtId="164" fontId="0" fillId="2" borderId="16" xfId="0" applyNumberFormat="1" applyFill="1" applyBorder="1"/>
    <xf numFmtId="0" fontId="0" fillId="2" borderId="17" xfId="0" applyFill="1" applyBorder="1"/>
    <xf numFmtId="164" fontId="0" fillId="2" borderId="18" xfId="0" applyNumberFormat="1" applyFill="1" applyBorder="1"/>
    <xf numFmtId="14" fontId="0" fillId="3" borderId="19" xfId="0" applyNumberFormat="1" applyFill="1" applyBorder="1"/>
    <xf numFmtId="164" fontId="0" fillId="2" borderId="20" xfId="0" applyNumberFormat="1" applyFill="1" applyBorder="1"/>
    <xf numFmtId="0" fontId="0" fillId="3" borderId="19" xfId="0" applyFill="1" applyBorder="1"/>
    <xf numFmtId="0" fontId="5" fillId="2" borderId="0" xfId="0" applyFont="1" applyFill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 applyAlignment="1">
      <alignment horizontal="center"/>
    </xf>
    <xf numFmtId="164" fontId="0" fillId="2" borderId="22" xfId="0" applyNumberFormat="1" applyFill="1" applyBorder="1"/>
    <xf numFmtId="164" fontId="0" fillId="2" borderId="24" xfId="0" applyNumberForma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34926</xdr:rowOff>
    </xdr:from>
    <xdr:to>
      <xdr:col>2</xdr:col>
      <xdr:colOff>171001</xdr:colOff>
      <xdr:row>4</xdr:row>
      <xdr:rowOff>127001</xdr:rowOff>
    </xdr:to>
    <xdr:pic>
      <xdr:nvPicPr>
        <xdr:cNvPr id="3" name="Kuva 2" descr="Esport Oilers">
          <a:extLst>
            <a:ext uri="{FF2B5EF4-FFF2-40B4-BE49-F238E27FC236}">
              <a16:creationId xmlns:a16="http://schemas.microsoft.com/office/drawing/2014/main" id="{03A4B158-AC5C-4622-83F0-9912FF8F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843"/>
          <a:ext cx="1726751" cy="525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9"/>
  <sheetViews>
    <sheetView tabSelected="1" zoomScale="80" zoomScaleNormal="80" workbookViewId="0">
      <selection activeCell="E24" sqref="E24"/>
    </sheetView>
  </sheetViews>
  <sheetFormatPr defaultRowHeight="12.75" x14ac:dyDescent="0.2"/>
  <cols>
    <col min="1" max="1" width="15.5703125" customWidth="1"/>
    <col min="2" max="2" width="7.7109375" customWidth="1"/>
    <col min="3" max="3" width="8.140625" customWidth="1"/>
    <col min="4" max="4" width="13.28515625" customWidth="1"/>
    <col min="5" max="5" width="74" customWidth="1"/>
    <col min="6" max="6" width="28.5703125" customWidth="1"/>
    <col min="8" max="8" width="10.5703125" customWidth="1"/>
    <col min="10" max="10" width="0.42578125" customWidth="1"/>
    <col min="11" max="11" width="8.85546875" customWidth="1"/>
    <col min="12" max="12" width="10.28515625" customWidth="1"/>
    <col min="13" max="13" width="9.42578125" customWidth="1"/>
    <col min="14" max="14" width="1.140625" customWidth="1"/>
    <col min="15" max="15" width="6.28515625" customWidth="1"/>
    <col min="16" max="16" width="12.42578125" customWidth="1"/>
    <col min="17" max="17" width="7.85546875" customWidth="1"/>
  </cols>
  <sheetData>
    <row r="1" spans="1:17" ht="4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9"/>
      <c r="M1" s="2"/>
      <c r="N1" s="2"/>
      <c r="O1" s="2"/>
      <c r="P1" s="2"/>
      <c r="Q1" s="2"/>
    </row>
    <row r="2" spans="1:17" ht="9" customHeight="1" x14ac:dyDescent="0.2">
      <c r="A2" s="2"/>
      <c r="B2" s="2"/>
      <c r="C2" s="2"/>
      <c r="D2" s="2"/>
      <c r="E2" s="8"/>
      <c r="F2" s="8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2"/>
      <c r="B3" s="2"/>
      <c r="C3" s="19"/>
      <c r="D3" s="19"/>
      <c r="E3" s="33" t="s">
        <v>15</v>
      </c>
      <c r="F3" s="8"/>
      <c r="G3" s="3" t="s">
        <v>9</v>
      </c>
      <c r="H3" s="31"/>
      <c r="I3" s="31"/>
      <c r="J3" s="2"/>
      <c r="K3" s="2"/>
      <c r="L3" s="2"/>
      <c r="M3" s="2"/>
      <c r="N3" s="2"/>
      <c r="O3" s="2"/>
      <c r="P3" s="2"/>
      <c r="Q3" s="2"/>
    </row>
    <row r="4" spans="1:17" x14ac:dyDescent="0.2">
      <c r="A4" s="2"/>
      <c r="B4" s="2"/>
      <c r="C4" s="19"/>
      <c r="D4" s="19"/>
      <c r="E4" s="34" t="s">
        <v>27</v>
      </c>
      <c r="F4" s="8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s="2"/>
      <c r="B5" s="2"/>
      <c r="C5" s="19"/>
      <c r="D5" s="19"/>
      <c r="E5" s="19"/>
      <c r="F5" s="19"/>
      <c r="G5" s="3" t="s">
        <v>10</v>
      </c>
      <c r="H5" s="31"/>
      <c r="I5" s="32" t="s">
        <v>28</v>
      </c>
      <c r="J5" s="2"/>
      <c r="K5" s="2"/>
      <c r="L5" s="2"/>
      <c r="M5" s="2"/>
      <c r="N5" s="2"/>
      <c r="O5" s="2"/>
      <c r="P5" s="2"/>
      <c r="Q5" s="2"/>
    </row>
    <row r="6" spans="1:17" ht="13.5" thickBot="1" x14ac:dyDescent="0.25">
      <c r="A6" s="2"/>
      <c r="B6" s="2"/>
      <c r="C6" s="19"/>
      <c r="D6" s="19"/>
      <c r="E6" s="19"/>
      <c r="F6" s="19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3.5" customHeight="1" thickBot="1" x14ac:dyDescent="0.25">
      <c r="A7" s="62" t="s">
        <v>8</v>
      </c>
      <c r="B7" s="63"/>
      <c r="C7" s="64"/>
      <c r="D7" s="19" t="s">
        <v>26</v>
      </c>
      <c r="E7" s="2"/>
      <c r="F7" s="2"/>
      <c r="G7" s="2"/>
      <c r="H7" s="2"/>
      <c r="I7" s="2"/>
      <c r="J7" s="2"/>
      <c r="K7" s="65" t="s">
        <v>12</v>
      </c>
      <c r="L7" s="66"/>
      <c r="M7" s="2"/>
      <c r="N7" s="2"/>
      <c r="O7" s="65" t="s">
        <v>18</v>
      </c>
      <c r="P7" s="66"/>
      <c r="Q7" s="2"/>
    </row>
    <row r="8" spans="1:17" ht="12.75" customHeight="1" thickBot="1" x14ac:dyDescent="0.25">
      <c r="A8" s="20"/>
      <c r="B8" s="20" t="s">
        <v>2</v>
      </c>
      <c r="C8" s="20"/>
      <c r="D8" s="67" t="s">
        <v>25</v>
      </c>
      <c r="E8" s="21"/>
      <c r="F8" s="21"/>
      <c r="G8" s="20"/>
      <c r="H8" s="20"/>
      <c r="I8" s="20"/>
      <c r="J8" s="2"/>
      <c r="K8" s="60" t="s">
        <v>13</v>
      </c>
      <c r="L8" s="22" t="s">
        <v>7</v>
      </c>
      <c r="M8" s="2"/>
      <c r="N8" s="2"/>
      <c r="O8" s="60" t="s">
        <v>13</v>
      </c>
      <c r="P8" s="22" t="s">
        <v>7</v>
      </c>
      <c r="Q8" s="2"/>
    </row>
    <row r="9" spans="1:17" ht="12.75" customHeight="1" x14ac:dyDescent="0.2">
      <c r="A9" s="23"/>
      <c r="B9" s="23" t="s">
        <v>3</v>
      </c>
      <c r="C9" s="23" t="s">
        <v>4</v>
      </c>
      <c r="D9" s="68"/>
      <c r="E9" s="24" t="s">
        <v>16</v>
      </c>
      <c r="F9" s="24" t="s">
        <v>24</v>
      </c>
      <c r="G9" s="23"/>
      <c r="H9" s="23"/>
      <c r="I9" s="23"/>
      <c r="J9" s="2"/>
      <c r="K9" s="61"/>
      <c r="L9" s="25" t="s">
        <v>29</v>
      </c>
      <c r="M9" s="2"/>
      <c r="N9" s="2"/>
      <c r="O9" s="61"/>
      <c r="P9" s="26" t="s">
        <v>30</v>
      </c>
      <c r="Q9" s="2"/>
    </row>
    <row r="10" spans="1:17" ht="13.5" customHeight="1" thickBot="1" x14ac:dyDescent="0.25">
      <c r="A10" s="23" t="s">
        <v>0</v>
      </c>
      <c r="B10" s="23" t="s">
        <v>1</v>
      </c>
      <c r="C10" s="23" t="s">
        <v>1</v>
      </c>
      <c r="D10" s="68"/>
      <c r="E10" s="24"/>
      <c r="F10" s="24" t="s">
        <v>23</v>
      </c>
      <c r="G10" s="23" t="s">
        <v>5</v>
      </c>
      <c r="H10" s="23" t="s">
        <v>7</v>
      </c>
      <c r="I10" s="23" t="s">
        <v>6</v>
      </c>
      <c r="J10" s="2"/>
      <c r="K10" s="61"/>
      <c r="L10" s="42"/>
      <c r="M10" s="2"/>
      <c r="N10" s="2"/>
      <c r="O10" s="61"/>
      <c r="P10" s="42"/>
      <c r="Q10" s="2"/>
    </row>
    <row r="11" spans="1:17" ht="15.75" customHeight="1" thickBot="1" x14ac:dyDescent="0.25">
      <c r="A11" s="43"/>
      <c r="B11" s="44"/>
      <c r="C11" s="44"/>
      <c r="D11" s="45"/>
      <c r="E11" s="46"/>
      <c r="F11" s="46"/>
      <c r="G11" s="46"/>
      <c r="H11" s="47">
        <f>IF(D11=0,0.57,IF(D11=1,0.61,IF(D11=2,0.65,IF(D11=3,0.69,IF(D11=4,0.73,IF(D11=5,0.77))))))</f>
        <v>0.56999999999999995</v>
      </c>
      <c r="I11" s="48">
        <f>H11*G11</f>
        <v>0</v>
      </c>
      <c r="J11" s="49"/>
      <c r="K11" s="46"/>
      <c r="L11" s="48">
        <v>51</v>
      </c>
      <c r="M11" s="48">
        <f>K11*L11</f>
        <v>0</v>
      </c>
      <c r="N11" s="49"/>
      <c r="O11" s="46"/>
      <c r="P11" s="48">
        <v>24</v>
      </c>
      <c r="Q11" s="50">
        <f>O11*P11</f>
        <v>0</v>
      </c>
    </row>
    <row r="12" spans="1:17" ht="15.75" customHeight="1" thickBot="1" x14ac:dyDescent="0.25">
      <c r="A12" s="51"/>
      <c r="B12" s="28"/>
      <c r="C12" s="28"/>
      <c r="D12" s="27"/>
      <c r="E12" s="29"/>
      <c r="F12" s="29"/>
      <c r="G12" s="29"/>
      <c r="H12" s="47">
        <f t="shared" ref="H12:H32" si="0">IF(D12=0,0.57,IF(D12=1,0.61,IF(D12=2,0.65,IF(D12=3,0.69,IF(D12=4,0.73,IF(D12=5,0.77))))))</f>
        <v>0.56999999999999995</v>
      </c>
      <c r="I12" s="39">
        <f t="shared" ref="I12:I32" si="1">H12*G12</f>
        <v>0</v>
      </c>
      <c r="J12" s="2"/>
      <c r="K12" s="29"/>
      <c r="L12" s="38">
        <v>51</v>
      </c>
      <c r="M12" s="39">
        <f t="shared" ref="M12:M32" si="2">K12*L12</f>
        <v>0</v>
      </c>
      <c r="N12" s="2"/>
      <c r="O12" s="29"/>
      <c r="P12" s="38">
        <v>24</v>
      </c>
      <c r="Q12" s="52">
        <f t="shared" ref="Q12:Q32" si="3">O12*P12</f>
        <v>0</v>
      </c>
    </row>
    <row r="13" spans="1:17" ht="15.75" customHeight="1" thickBot="1" x14ac:dyDescent="0.25">
      <c r="A13" s="51"/>
      <c r="B13" s="28"/>
      <c r="C13" s="28"/>
      <c r="D13" s="27"/>
      <c r="E13" s="29"/>
      <c r="F13" s="29"/>
      <c r="G13" s="29"/>
      <c r="H13" s="47">
        <f t="shared" si="0"/>
        <v>0.56999999999999995</v>
      </c>
      <c r="I13" s="39">
        <f t="shared" si="1"/>
        <v>0</v>
      </c>
      <c r="J13" s="2"/>
      <c r="K13" s="29"/>
      <c r="L13" s="48">
        <v>51</v>
      </c>
      <c r="M13" s="39">
        <f t="shared" si="2"/>
        <v>0</v>
      </c>
      <c r="N13" s="2"/>
      <c r="O13" s="29"/>
      <c r="P13" s="48">
        <v>24</v>
      </c>
      <c r="Q13" s="52">
        <f t="shared" si="3"/>
        <v>0</v>
      </c>
    </row>
    <row r="14" spans="1:17" ht="15.75" customHeight="1" thickBot="1" x14ac:dyDescent="0.25">
      <c r="A14" s="51"/>
      <c r="B14" s="29"/>
      <c r="C14" s="29"/>
      <c r="D14" s="27"/>
      <c r="E14" s="29"/>
      <c r="F14" s="29"/>
      <c r="G14" s="29"/>
      <c r="H14" s="47">
        <f t="shared" si="0"/>
        <v>0.56999999999999995</v>
      </c>
      <c r="I14" s="39">
        <f t="shared" si="1"/>
        <v>0</v>
      </c>
      <c r="J14" s="2"/>
      <c r="K14" s="29"/>
      <c r="L14" s="38">
        <v>51</v>
      </c>
      <c r="M14" s="39">
        <f t="shared" si="2"/>
        <v>0</v>
      </c>
      <c r="N14" s="2"/>
      <c r="O14" s="29"/>
      <c r="P14" s="38">
        <v>24</v>
      </c>
      <c r="Q14" s="52">
        <f t="shared" si="3"/>
        <v>0</v>
      </c>
    </row>
    <row r="15" spans="1:17" ht="15.75" customHeight="1" thickBot="1" x14ac:dyDescent="0.25">
      <c r="A15" s="51"/>
      <c r="B15" s="29"/>
      <c r="C15" s="29"/>
      <c r="D15" s="27"/>
      <c r="E15" s="29"/>
      <c r="F15" s="29"/>
      <c r="G15" s="29"/>
      <c r="H15" s="47">
        <f t="shared" si="0"/>
        <v>0.56999999999999995</v>
      </c>
      <c r="I15" s="39">
        <f t="shared" si="1"/>
        <v>0</v>
      </c>
      <c r="J15" s="2"/>
      <c r="K15" s="29"/>
      <c r="L15" s="48">
        <v>51</v>
      </c>
      <c r="M15" s="39">
        <f t="shared" si="2"/>
        <v>0</v>
      </c>
      <c r="N15" s="2"/>
      <c r="O15" s="29"/>
      <c r="P15" s="48">
        <v>24</v>
      </c>
      <c r="Q15" s="52">
        <f t="shared" si="3"/>
        <v>0</v>
      </c>
    </row>
    <row r="16" spans="1:17" ht="15.75" customHeight="1" thickBot="1" x14ac:dyDescent="0.25">
      <c r="A16" s="51"/>
      <c r="B16" s="29"/>
      <c r="C16" s="29"/>
      <c r="D16" s="27"/>
      <c r="E16" s="29"/>
      <c r="F16" s="29"/>
      <c r="G16" s="40"/>
      <c r="H16" s="47">
        <f t="shared" si="0"/>
        <v>0.56999999999999995</v>
      </c>
      <c r="I16" s="39">
        <f t="shared" si="1"/>
        <v>0</v>
      </c>
      <c r="J16" s="2"/>
      <c r="K16" s="29"/>
      <c r="L16" s="38">
        <v>51</v>
      </c>
      <c r="M16" s="39">
        <f t="shared" si="2"/>
        <v>0</v>
      </c>
      <c r="N16" s="2"/>
      <c r="O16" s="29"/>
      <c r="P16" s="38">
        <v>24</v>
      </c>
      <c r="Q16" s="52">
        <f t="shared" si="3"/>
        <v>0</v>
      </c>
    </row>
    <row r="17" spans="1:21" ht="15.75" customHeight="1" thickBot="1" x14ac:dyDescent="0.25">
      <c r="A17" s="51"/>
      <c r="B17" s="29"/>
      <c r="C17" s="29"/>
      <c r="D17" s="27"/>
      <c r="E17" s="29"/>
      <c r="F17" s="29"/>
      <c r="G17" s="29"/>
      <c r="H17" s="47">
        <f t="shared" si="0"/>
        <v>0.56999999999999995</v>
      </c>
      <c r="I17" s="39">
        <f t="shared" si="1"/>
        <v>0</v>
      </c>
      <c r="J17" s="2"/>
      <c r="K17" s="29"/>
      <c r="L17" s="48">
        <v>51</v>
      </c>
      <c r="M17" s="39">
        <f t="shared" si="2"/>
        <v>0</v>
      </c>
      <c r="N17" s="2"/>
      <c r="O17" s="29"/>
      <c r="P17" s="48">
        <v>24</v>
      </c>
      <c r="Q17" s="52">
        <f>O17*P17</f>
        <v>0</v>
      </c>
    </row>
    <row r="18" spans="1:21" ht="15.75" customHeight="1" thickBot="1" x14ac:dyDescent="0.25">
      <c r="A18" s="51"/>
      <c r="B18" s="29"/>
      <c r="C18" s="29"/>
      <c r="D18" s="27"/>
      <c r="E18" s="40"/>
      <c r="F18" s="40"/>
      <c r="G18" s="29"/>
      <c r="H18" s="47">
        <f t="shared" si="0"/>
        <v>0.56999999999999995</v>
      </c>
      <c r="I18" s="39">
        <f t="shared" si="1"/>
        <v>0</v>
      </c>
      <c r="J18" s="2"/>
      <c r="K18" s="29"/>
      <c r="L18" s="38">
        <v>51</v>
      </c>
      <c r="M18" s="39">
        <f t="shared" si="2"/>
        <v>0</v>
      </c>
      <c r="N18" s="2"/>
      <c r="O18" s="29"/>
      <c r="P18" s="38">
        <v>24</v>
      </c>
      <c r="Q18" s="52">
        <f t="shared" si="3"/>
        <v>0</v>
      </c>
    </row>
    <row r="19" spans="1:21" ht="15.75" customHeight="1" thickBot="1" x14ac:dyDescent="0.25">
      <c r="A19" s="51"/>
      <c r="B19" s="29"/>
      <c r="C19" s="29"/>
      <c r="D19" s="27"/>
      <c r="E19" s="29"/>
      <c r="F19" s="29"/>
      <c r="G19" s="29"/>
      <c r="H19" s="47">
        <f t="shared" si="0"/>
        <v>0.56999999999999995</v>
      </c>
      <c r="I19" s="39">
        <f t="shared" si="1"/>
        <v>0</v>
      </c>
      <c r="J19" s="2"/>
      <c r="K19" s="29"/>
      <c r="L19" s="48">
        <v>51</v>
      </c>
      <c r="M19" s="39">
        <f t="shared" si="2"/>
        <v>0</v>
      </c>
      <c r="N19" s="2"/>
      <c r="O19" s="29"/>
      <c r="P19" s="48">
        <v>24</v>
      </c>
      <c r="Q19" s="52">
        <f t="shared" si="3"/>
        <v>0</v>
      </c>
    </row>
    <row r="20" spans="1:21" ht="15.75" customHeight="1" thickBot="1" x14ac:dyDescent="0.25">
      <c r="A20" s="53"/>
      <c r="B20" s="29"/>
      <c r="C20" s="29"/>
      <c r="D20" s="27"/>
      <c r="E20" s="29"/>
      <c r="F20" s="29"/>
      <c r="G20" s="29"/>
      <c r="H20" s="47">
        <f t="shared" si="0"/>
        <v>0.56999999999999995</v>
      </c>
      <c r="I20" s="39">
        <f t="shared" si="1"/>
        <v>0</v>
      </c>
      <c r="J20" s="2"/>
      <c r="K20" s="29"/>
      <c r="L20" s="38">
        <v>51</v>
      </c>
      <c r="M20" s="39">
        <f t="shared" si="2"/>
        <v>0</v>
      </c>
      <c r="N20" s="2"/>
      <c r="O20" s="29"/>
      <c r="P20" s="38">
        <v>24</v>
      </c>
      <c r="Q20" s="52">
        <f t="shared" si="3"/>
        <v>0</v>
      </c>
    </row>
    <row r="21" spans="1:21" ht="15.75" customHeight="1" thickBot="1" x14ac:dyDescent="0.25">
      <c r="A21" s="53"/>
      <c r="B21" s="29"/>
      <c r="C21" s="29"/>
      <c r="D21" s="27"/>
      <c r="E21" s="29"/>
      <c r="F21" s="29"/>
      <c r="G21" s="29"/>
      <c r="H21" s="47">
        <f t="shared" si="0"/>
        <v>0.56999999999999995</v>
      </c>
      <c r="I21" s="39">
        <f t="shared" si="1"/>
        <v>0</v>
      </c>
      <c r="J21" s="2"/>
      <c r="K21" s="29"/>
      <c r="L21" s="48">
        <v>51</v>
      </c>
      <c r="M21" s="39">
        <f t="shared" si="2"/>
        <v>0</v>
      </c>
      <c r="N21" s="2"/>
      <c r="O21" s="29"/>
      <c r="P21" s="48">
        <v>24</v>
      </c>
      <c r="Q21" s="52">
        <f t="shared" si="3"/>
        <v>0</v>
      </c>
    </row>
    <row r="22" spans="1:21" ht="15.75" customHeight="1" thickBot="1" x14ac:dyDescent="0.25">
      <c r="A22" s="53"/>
      <c r="B22" s="29"/>
      <c r="C22" s="29"/>
      <c r="D22" s="27"/>
      <c r="E22" s="29"/>
      <c r="F22" s="29"/>
      <c r="G22" s="29"/>
      <c r="H22" s="47">
        <f t="shared" si="0"/>
        <v>0.56999999999999995</v>
      </c>
      <c r="I22" s="39">
        <f t="shared" si="1"/>
        <v>0</v>
      </c>
      <c r="J22" s="2"/>
      <c r="K22" s="29"/>
      <c r="L22" s="38">
        <v>51</v>
      </c>
      <c r="M22" s="39">
        <f t="shared" si="2"/>
        <v>0</v>
      </c>
      <c r="N22" s="2"/>
      <c r="O22" s="29"/>
      <c r="P22" s="38">
        <v>24</v>
      </c>
      <c r="Q22" s="52">
        <f t="shared" si="3"/>
        <v>0</v>
      </c>
    </row>
    <row r="23" spans="1:21" ht="15.75" customHeight="1" thickBot="1" x14ac:dyDescent="0.3">
      <c r="A23" s="53"/>
      <c r="B23" s="29"/>
      <c r="C23" s="29"/>
      <c r="D23" s="27"/>
      <c r="E23" s="29"/>
      <c r="F23" s="29"/>
      <c r="G23" s="29"/>
      <c r="H23" s="47">
        <f t="shared" si="0"/>
        <v>0.56999999999999995</v>
      </c>
      <c r="I23" s="39">
        <f t="shared" si="1"/>
        <v>0</v>
      </c>
      <c r="J23" s="2"/>
      <c r="K23" s="29"/>
      <c r="L23" s="48">
        <v>51</v>
      </c>
      <c r="M23" s="39">
        <f t="shared" si="2"/>
        <v>0</v>
      </c>
      <c r="N23" s="54"/>
      <c r="O23" s="29"/>
      <c r="P23" s="48">
        <v>24</v>
      </c>
      <c r="Q23" s="52">
        <f t="shared" si="3"/>
        <v>0</v>
      </c>
    </row>
    <row r="24" spans="1:21" ht="15.75" customHeight="1" thickBot="1" x14ac:dyDescent="0.25">
      <c r="A24" s="53"/>
      <c r="B24" s="29"/>
      <c r="C24" s="29"/>
      <c r="D24" s="27"/>
      <c r="E24" s="29"/>
      <c r="F24" s="29"/>
      <c r="G24" s="29"/>
      <c r="H24" s="47">
        <f t="shared" si="0"/>
        <v>0.56999999999999995</v>
      </c>
      <c r="I24" s="39">
        <f t="shared" si="1"/>
        <v>0</v>
      </c>
      <c r="J24" s="2"/>
      <c r="K24" s="29"/>
      <c r="L24" s="38">
        <v>51</v>
      </c>
      <c r="M24" s="39">
        <f t="shared" si="2"/>
        <v>0</v>
      </c>
      <c r="N24" s="2"/>
      <c r="O24" s="29"/>
      <c r="P24" s="38">
        <v>24</v>
      </c>
      <c r="Q24" s="52">
        <f t="shared" si="3"/>
        <v>0</v>
      </c>
      <c r="U24" s="41"/>
    </row>
    <row r="25" spans="1:21" ht="15.75" customHeight="1" thickBot="1" x14ac:dyDescent="0.25">
      <c r="A25" s="53"/>
      <c r="B25" s="29"/>
      <c r="C25" s="29"/>
      <c r="D25" s="27"/>
      <c r="E25" s="29"/>
      <c r="F25" s="29"/>
      <c r="G25" s="29"/>
      <c r="H25" s="47">
        <f t="shared" si="0"/>
        <v>0.56999999999999995</v>
      </c>
      <c r="I25" s="39">
        <f t="shared" ref="I25:I28" si="4">H25*G25</f>
        <v>0</v>
      </c>
      <c r="J25" s="2"/>
      <c r="K25" s="29"/>
      <c r="L25" s="48">
        <v>51</v>
      </c>
      <c r="M25" s="39">
        <f t="shared" ref="M25:M28" si="5">K25*L25</f>
        <v>0</v>
      </c>
      <c r="N25" s="2"/>
      <c r="O25" s="29"/>
      <c r="P25" s="48">
        <v>24</v>
      </c>
      <c r="Q25" s="52">
        <f t="shared" ref="Q25:Q28" si="6">O25*P25</f>
        <v>0</v>
      </c>
    </row>
    <row r="26" spans="1:21" ht="15.75" customHeight="1" thickBot="1" x14ac:dyDescent="0.25">
      <c r="A26" s="53"/>
      <c r="B26" s="29"/>
      <c r="C26" s="29"/>
      <c r="D26" s="27"/>
      <c r="E26" s="29"/>
      <c r="F26" s="29"/>
      <c r="G26" s="29"/>
      <c r="H26" s="47">
        <f t="shared" si="0"/>
        <v>0.56999999999999995</v>
      </c>
      <c r="I26" s="39">
        <f t="shared" si="4"/>
        <v>0</v>
      </c>
      <c r="J26" s="2"/>
      <c r="K26" s="29"/>
      <c r="L26" s="38">
        <v>51</v>
      </c>
      <c r="M26" s="39">
        <f t="shared" si="5"/>
        <v>0</v>
      </c>
      <c r="N26" s="2"/>
      <c r="O26" s="29"/>
      <c r="P26" s="38">
        <v>24</v>
      </c>
      <c r="Q26" s="52">
        <f t="shared" si="6"/>
        <v>0</v>
      </c>
    </row>
    <row r="27" spans="1:21" ht="15.75" customHeight="1" thickBot="1" x14ac:dyDescent="0.25">
      <c r="A27" s="53"/>
      <c r="B27" s="29"/>
      <c r="C27" s="29"/>
      <c r="D27" s="27"/>
      <c r="E27" s="29"/>
      <c r="F27" s="29"/>
      <c r="G27" s="29"/>
      <c r="H27" s="47">
        <f t="shared" si="0"/>
        <v>0.56999999999999995</v>
      </c>
      <c r="I27" s="39">
        <f t="shared" si="4"/>
        <v>0</v>
      </c>
      <c r="J27" s="2"/>
      <c r="K27" s="29"/>
      <c r="L27" s="48">
        <v>51</v>
      </c>
      <c r="M27" s="39">
        <f t="shared" si="5"/>
        <v>0</v>
      </c>
      <c r="N27" s="2"/>
      <c r="O27" s="29"/>
      <c r="P27" s="48">
        <v>24</v>
      </c>
      <c r="Q27" s="52">
        <f t="shared" si="6"/>
        <v>0</v>
      </c>
    </row>
    <row r="28" spans="1:21" ht="15.75" customHeight="1" thickBot="1" x14ac:dyDescent="0.25">
      <c r="A28" s="53"/>
      <c r="B28" s="29"/>
      <c r="C28" s="29"/>
      <c r="D28" s="27"/>
      <c r="E28" s="29"/>
      <c r="F28" s="29"/>
      <c r="G28" s="29"/>
      <c r="H28" s="47">
        <f t="shared" si="0"/>
        <v>0.56999999999999995</v>
      </c>
      <c r="I28" s="39">
        <f t="shared" si="4"/>
        <v>0</v>
      </c>
      <c r="J28" s="2"/>
      <c r="K28" s="29"/>
      <c r="L28" s="38">
        <v>51</v>
      </c>
      <c r="M28" s="39">
        <f t="shared" si="5"/>
        <v>0</v>
      </c>
      <c r="N28" s="2"/>
      <c r="O28" s="29"/>
      <c r="P28" s="38">
        <v>24</v>
      </c>
      <c r="Q28" s="52">
        <f t="shared" si="6"/>
        <v>0</v>
      </c>
    </row>
    <row r="29" spans="1:21" ht="15.75" customHeight="1" thickBot="1" x14ac:dyDescent="0.25">
      <c r="A29" s="53"/>
      <c r="B29" s="29"/>
      <c r="C29" s="29"/>
      <c r="D29" s="27"/>
      <c r="E29" s="29"/>
      <c r="F29" s="29"/>
      <c r="G29" s="29"/>
      <c r="H29" s="47">
        <f t="shared" si="0"/>
        <v>0.56999999999999995</v>
      </c>
      <c r="I29" s="39">
        <f t="shared" si="1"/>
        <v>0</v>
      </c>
      <c r="J29" s="2"/>
      <c r="K29" s="29"/>
      <c r="L29" s="48">
        <v>51</v>
      </c>
      <c r="M29" s="39">
        <f t="shared" si="2"/>
        <v>0</v>
      </c>
      <c r="N29" s="2"/>
      <c r="O29" s="29"/>
      <c r="P29" s="48">
        <v>24</v>
      </c>
      <c r="Q29" s="52">
        <f t="shared" si="3"/>
        <v>0</v>
      </c>
    </row>
    <row r="30" spans="1:21" ht="15.75" customHeight="1" thickBot="1" x14ac:dyDescent="0.25">
      <c r="A30" s="53"/>
      <c r="B30" s="29"/>
      <c r="C30" s="29"/>
      <c r="D30" s="27"/>
      <c r="E30" s="29"/>
      <c r="F30" s="29"/>
      <c r="G30" s="29"/>
      <c r="H30" s="47">
        <f t="shared" si="0"/>
        <v>0.56999999999999995</v>
      </c>
      <c r="I30" s="39">
        <f t="shared" si="1"/>
        <v>0</v>
      </c>
      <c r="J30" s="2"/>
      <c r="K30" s="29"/>
      <c r="L30" s="38">
        <v>51</v>
      </c>
      <c r="M30" s="39">
        <f t="shared" si="2"/>
        <v>0</v>
      </c>
      <c r="N30" s="2"/>
      <c r="O30" s="29"/>
      <c r="P30" s="38">
        <v>24</v>
      </c>
      <c r="Q30" s="52">
        <f t="shared" si="3"/>
        <v>0</v>
      </c>
    </row>
    <row r="31" spans="1:21" ht="15.75" customHeight="1" thickBot="1" x14ac:dyDescent="0.25">
      <c r="A31" s="53"/>
      <c r="B31" s="29"/>
      <c r="C31" s="29"/>
      <c r="D31" s="27"/>
      <c r="E31" s="29"/>
      <c r="F31" s="29"/>
      <c r="G31" s="29"/>
      <c r="H31" s="47">
        <f t="shared" si="0"/>
        <v>0.56999999999999995</v>
      </c>
      <c r="I31" s="39">
        <f t="shared" si="1"/>
        <v>0</v>
      </c>
      <c r="J31" s="2"/>
      <c r="K31" s="29"/>
      <c r="L31" s="48">
        <v>51</v>
      </c>
      <c r="M31" s="39">
        <f t="shared" si="2"/>
        <v>0</v>
      </c>
      <c r="N31" s="2"/>
      <c r="O31" s="29"/>
      <c r="P31" s="48">
        <v>24</v>
      </c>
      <c r="Q31" s="52">
        <f t="shared" si="3"/>
        <v>0</v>
      </c>
    </row>
    <row r="32" spans="1:21" ht="15.75" customHeight="1" thickBot="1" x14ac:dyDescent="0.25">
      <c r="A32" s="55"/>
      <c r="B32" s="56"/>
      <c r="C32" s="56"/>
      <c r="D32" s="57"/>
      <c r="E32" s="56"/>
      <c r="F32" s="56"/>
      <c r="G32" s="56"/>
      <c r="H32" s="47">
        <f t="shared" si="0"/>
        <v>0.56999999999999995</v>
      </c>
      <c r="I32" s="58">
        <f t="shared" si="1"/>
        <v>0</v>
      </c>
      <c r="J32" s="14"/>
      <c r="K32" s="56"/>
      <c r="L32" s="38">
        <v>51</v>
      </c>
      <c r="M32" s="58">
        <f t="shared" si="2"/>
        <v>0</v>
      </c>
      <c r="N32" s="14"/>
      <c r="O32" s="56"/>
      <c r="P32" s="38">
        <v>24</v>
      </c>
      <c r="Q32" s="59">
        <f t="shared" si="3"/>
        <v>0</v>
      </c>
    </row>
    <row r="33" spans="1:17" ht="15.75" customHeight="1" thickBot="1" x14ac:dyDescent="0.25">
      <c r="A33" s="2"/>
      <c r="B33" s="2"/>
      <c r="C33" s="2"/>
      <c r="D33" s="5"/>
      <c r="E33" s="2"/>
      <c r="F33" s="2"/>
      <c r="G33" s="2"/>
      <c r="H33" s="5"/>
      <c r="I33" s="6"/>
      <c r="J33" s="2"/>
      <c r="K33" s="2"/>
      <c r="L33" s="6"/>
      <c r="M33" s="6"/>
      <c r="N33" s="2"/>
      <c r="O33" s="2"/>
      <c r="P33" s="6"/>
      <c r="Q33" s="6"/>
    </row>
    <row r="34" spans="1:17" ht="16.5" thickBot="1" x14ac:dyDescent="0.3">
      <c r="A34" s="2"/>
      <c r="B34" s="17">
        <f>SUMIF(H11:H32,0.57,G11:G32)</f>
        <v>0</v>
      </c>
      <c r="C34" s="4">
        <v>0.56999999999999995</v>
      </c>
      <c r="D34" s="2"/>
      <c r="E34" s="3"/>
      <c r="F34" s="3"/>
      <c r="G34" s="2"/>
      <c r="H34" s="5"/>
      <c r="I34" s="6"/>
      <c r="J34" s="2"/>
      <c r="K34" s="2"/>
      <c r="L34" s="2"/>
      <c r="M34" s="6"/>
      <c r="N34" s="2"/>
      <c r="O34" s="7"/>
      <c r="P34" s="2"/>
      <c r="Q34" s="2"/>
    </row>
    <row r="35" spans="1:17" ht="16.5" thickBot="1" x14ac:dyDescent="0.3">
      <c r="A35" s="2"/>
      <c r="B35" s="17">
        <f>SUMIF(H11:H32,0.61,G11:G32)</f>
        <v>0</v>
      </c>
      <c r="C35" s="4">
        <v>0.61</v>
      </c>
      <c r="D35" s="2"/>
      <c r="E35" s="3"/>
      <c r="F35" s="3"/>
      <c r="G35" s="2"/>
      <c r="H35" s="5"/>
      <c r="I35" s="6"/>
      <c r="J35" s="2"/>
      <c r="K35" s="2"/>
      <c r="L35" s="2"/>
      <c r="M35" s="6"/>
      <c r="N35" s="2"/>
      <c r="O35" s="7"/>
      <c r="P35" s="2"/>
      <c r="Q35" s="2"/>
    </row>
    <row r="36" spans="1:17" ht="16.5" thickBot="1" x14ac:dyDescent="0.3">
      <c r="A36" s="2"/>
      <c r="B36" s="17">
        <f>SUMIF(H11:H32,0.65,G11:G32)</f>
        <v>0</v>
      </c>
      <c r="C36" s="4">
        <v>0.65</v>
      </c>
      <c r="D36" s="8"/>
      <c r="E36" s="1"/>
      <c r="F36" s="3"/>
      <c r="G36" s="2"/>
      <c r="H36" s="2"/>
      <c r="I36" s="2"/>
      <c r="J36" s="2"/>
      <c r="K36" s="8"/>
      <c r="L36" s="8"/>
      <c r="M36" s="6"/>
      <c r="N36" s="2"/>
      <c r="O36" s="7"/>
      <c r="P36" s="2"/>
      <c r="Q36" s="2"/>
    </row>
    <row r="37" spans="1:17" ht="16.5" thickBot="1" x14ac:dyDescent="0.3">
      <c r="A37" s="2"/>
      <c r="B37" s="17">
        <f>SUMIF(H11:H32,0.69,G11:G32)</f>
        <v>0</v>
      </c>
      <c r="C37" s="4">
        <v>0.69</v>
      </c>
      <c r="D37" s="8"/>
      <c r="E37" s="1"/>
      <c r="F37" s="3"/>
      <c r="G37" s="2"/>
      <c r="H37" s="2"/>
      <c r="I37" s="2"/>
      <c r="J37" s="2"/>
      <c r="K37" s="8"/>
      <c r="L37" s="8"/>
      <c r="M37" s="6"/>
      <c r="N37" s="2"/>
      <c r="O37" s="7"/>
      <c r="P37" s="2"/>
      <c r="Q37" s="2"/>
    </row>
    <row r="38" spans="1:17" ht="16.5" thickBot="1" x14ac:dyDescent="0.3">
      <c r="A38" s="9" t="s">
        <v>17</v>
      </c>
      <c r="B38" s="35">
        <f>SUMIF(H11:H32,0.73,G11:G32)</f>
        <v>0</v>
      </c>
      <c r="C38" s="10">
        <v>0.73</v>
      </c>
      <c r="D38" s="11">
        <f>SUM(I11:I32)</f>
        <v>0</v>
      </c>
      <c r="E38" s="2"/>
      <c r="F38" s="3"/>
      <c r="G38" s="2"/>
      <c r="H38" s="2"/>
      <c r="I38" s="2"/>
      <c r="J38" s="2"/>
      <c r="K38" s="8"/>
      <c r="L38" s="8"/>
      <c r="M38" s="6"/>
      <c r="N38" s="2"/>
      <c r="O38" s="7"/>
      <c r="P38" s="2"/>
      <c r="Q38" s="2"/>
    </row>
    <row r="39" spans="1:17" ht="16.5" thickBot="1" x14ac:dyDescent="0.3">
      <c r="A39" s="8"/>
      <c r="B39" s="37"/>
      <c r="C39" s="36"/>
      <c r="D39" s="1"/>
      <c r="E39" s="2"/>
      <c r="F39" s="3"/>
      <c r="G39" s="2"/>
      <c r="H39" s="2"/>
      <c r="I39" s="2"/>
      <c r="J39" s="2"/>
      <c r="K39" s="8"/>
      <c r="L39" s="8"/>
      <c r="M39" s="6"/>
      <c r="N39" s="2"/>
      <c r="O39" s="7"/>
      <c r="P39" s="2"/>
      <c r="Q39" s="2"/>
    </row>
    <row r="40" spans="1:17" ht="13.5" thickBot="1" x14ac:dyDescent="0.25">
      <c r="A40" s="9" t="s">
        <v>12</v>
      </c>
      <c r="B40" s="12">
        <f>SUM(K11:K32)</f>
        <v>0</v>
      </c>
      <c r="C40" s="13" t="s">
        <v>19</v>
      </c>
      <c r="D40" s="11">
        <f>SUM(M11:M32)</f>
        <v>0</v>
      </c>
      <c r="E40" s="2"/>
      <c r="F40" s="3"/>
      <c r="G40" s="2"/>
      <c r="H40" s="2"/>
      <c r="I40" s="9" t="s">
        <v>21</v>
      </c>
      <c r="J40" s="9"/>
      <c r="K40" s="14"/>
      <c r="L40" s="15">
        <f>D38+D40+D41</f>
        <v>0</v>
      </c>
      <c r="M40" s="2"/>
      <c r="N40" s="2"/>
      <c r="O40" s="2"/>
      <c r="P40" s="2"/>
      <c r="Q40" s="2"/>
    </row>
    <row r="41" spans="1:17" ht="16.5" thickBot="1" x14ac:dyDescent="0.3">
      <c r="A41" s="9" t="s">
        <v>20</v>
      </c>
      <c r="B41" s="17">
        <f>SUM(O11:O32)</f>
        <v>0</v>
      </c>
      <c r="C41" s="13" t="s">
        <v>19</v>
      </c>
      <c r="D41" s="11">
        <f>SUM(Q11:Q32)</f>
        <v>0</v>
      </c>
      <c r="E41" s="2"/>
      <c r="F41" s="3"/>
      <c r="G41" s="2"/>
      <c r="H41" s="5"/>
      <c r="I41" s="8" t="s">
        <v>22</v>
      </c>
      <c r="J41" s="8"/>
      <c r="K41" s="8"/>
      <c r="L41" s="18"/>
      <c r="M41" s="2"/>
      <c r="N41" s="2"/>
      <c r="O41" s="7"/>
      <c r="P41" s="2"/>
      <c r="Q41" s="2"/>
    </row>
    <row r="42" spans="1:17" ht="4.5" customHeight="1" x14ac:dyDescent="0.25">
      <c r="A42" s="2"/>
      <c r="B42" s="2"/>
      <c r="C42" s="2"/>
      <c r="D42" s="2"/>
      <c r="E42" s="2"/>
      <c r="F42" s="3"/>
      <c r="G42" s="2"/>
      <c r="H42" s="5"/>
      <c r="I42" s="2"/>
      <c r="J42" s="2"/>
      <c r="K42" s="2"/>
      <c r="L42" s="16"/>
      <c r="M42" s="2"/>
      <c r="N42" s="2"/>
      <c r="O42" s="7"/>
      <c r="P42" s="2"/>
      <c r="Q42" s="2"/>
    </row>
    <row r="43" spans="1:17" x14ac:dyDescent="0.2">
      <c r="A43" s="2"/>
      <c r="B43" s="2"/>
      <c r="C43" s="2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0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2.5" customHeight="1" x14ac:dyDescent="0.2">
      <c r="A45" s="8" t="s">
        <v>14</v>
      </c>
      <c r="B45" s="2"/>
      <c r="C45" s="30"/>
      <c r="D45" s="30"/>
      <c r="E45" s="3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2">
      <c r="A46" s="2"/>
      <c r="B46" s="8"/>
      <c r="C46" s="8"/>
      <c r="D46" s="8"/>
      <c r="E46" s="8"/>
      <c r="F46" s="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2">
      <c r="A47" s="2"/>
      <c r="B47" s="2"/>
      <c r="C47" s="2"/>
      <c r="D47" s="30"/>
      <c r="E47" s="3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x14ac:dyDescent="0.2">
      <c r="A48" s="8" t="s">
        <v>11</v>
      </c>
      <c r="B48" s="2"/>
      <c r="C48" s="2"/>
      <c r="D48" s="30"/>
      <c r="E48" s="3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</sheetData>
  <mergeCells count="6">
    <mergeCell ref="K8:K10"/>
    <mergeCell ref="A7:C7"/>
    <mergeCell ref="K7:L7"/>
    <mergeCell ref="O7:P7"/>
    <mergeCell ref="O8:O10"/>
    <mergeCell ref="D8:D10"/>
  </mergeCells>
  <phoneticPr fontId="0" type="noConversion"/>
  <pageMargins left="0.25" right="0.25" top="0.75" bottom="0.75" header="0.3" footer="0.3"/>
  <pageSetup paperSize="9" scale="64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Matka-päivärahalasku 2024</vt:lpstr>
      <vt:lpstr>'Matka-päivärahalasku 2024'!Tulostusalue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Lauri Aittasalo</cp:lastModifiedBy>
  <cp:lastPrinted>2022-12-22T08:48:31Z</cp:lastPrinted>
  <dcterms:created xsi:type="dcterms:W3CDTF">2009-10-28T18:24:31Z</dcterms:created>
  <dcterms:modified xsi:type="dcterms:W3CDTF">2024-01-25T13:16:21Z</dcterms:modified>
</cp:coreProperties>
</file>